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fekm-my.sharepoint.com/personal/office_ofekm_com/Documents/שולחן העבודה/"/>
    </mc:Choice>
  </mc:AlternateContent>
  <xr:revisionPtr revIDLastSave="677" documentId="8_{C12BBA8C-7D6A-4715-BFF3-3A20881FB688}" xr6:coauthVersionLast="47" xr6:coauthVersionMax="47" xr10:uidLastSave="{A05A7C3A-85B5-4506-8F37-516072345C0F}"/>
  <bookViews>
    <workbookView xWindow="-120" yWindow="-120" windowWidth="29040" windowHeight="15720" activeTab="4" xr2:uid="{00000000-000D-0000-FFFF-FFFF00000000}"/>
  </bookViews>
  <sheets>
    <sheet name="ניתוח עיסקאות" sheetId="1" r:id="rId1"/>
    <sheet name="תרשים2" sheetId="4" r:id="rId2"/>
    <sheet name="תרשים1" sheetId="3" r:id="rId3"/>
    <sheet name="חישוב תשואה" sheetId="2" r:id="rId4"/>
    <sheet name="גיליון1" sheetId="5" r:id="rId5"/>
  </sheets>
  <definedNames>
    <definedName name="_xlnm._FilterDatabase" localSheetId="0" hidden="1">'ניתוח עיסקאות'!$A$3:$AI$3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C10" i="2" s="1"/>
  <c r="C11" i="2" s="1"/>
  <c r="F11" i="2" l="1"/>
  <c r="E11" i="2" l="1"/>
  <c r="E14" i="2" s="1"/>
</calcChain>
</file>

<file path=xl/sharedStrings.xml><?xml version="1.0" encoding="utf-8"?>
<sst xmlns="http://schemas.openxmlformats.org/spreadsheetml/2006/main" count="67" uniqueCount="66">
  <si>
    <t>מתי הנכס יצא לשוק או שאני שמתי לב לראשונה שיצא לשוק</t>
  </si>
  <si>
    <t>פרטי הנכס</t>
  </si>
  <si>
    <t>קריטריונים המשפיעים על שווי שוק</t>
  </si>
  <si>
    <t>נתונים אסטרטגים</t>
  </si>
  <si>
    <t>פרטי המוכר</t>
  </si>
  <si>
    <t xml:space="preserve">₪ </t>
  </si>
  <si>
    <t>בקרה ושליטה</t>
  </si>
  <si>
    <t>שנה</t>
  </si>
  <si>
    <t>חודש</t>
  </si>
  <si>
    <t>יום</t>
  </si>
  <si>
    <t>ייעוד</t>
  </si>
  <si>
    <t>פרסום</t>
  </si>
  <si>
    <t>כתובת</t>
  </si>
  <si>
    <t>מס' בניין</t>
  </si>
  <si>
    <t>מס' דירה</t>
  </si>
  <si>
    <t>קומה</t>
  </si>
  <si>
    <t>קומות בבניין</t>
  </si>
  <si>
    <t>מטרז'</t>
  </si>
  <si>
    <t>מספר חד'</t>
  </si>
  <si>
    <t>חצר</t>
  </si>
  <si>
    <t>מעלית</t>
  </si>
  <si>
    <t>מיזוג</t>
  </si>
  <si>
    <t>ממ"ד</t>
  </si>
  <si>
    <t>מחסן</t>
  </si>
  <si>
    <t xml:space="preserve">חניה </t>
  </si>
  <si>
    <t>סורגים</t>
  </si>
  <si>
    <t>כיווני אויר</t>
  </si>
  <si>
    <t>ריהוט</t>
  </si>
  <si>
    <t>מס' חד' רטובים</t>
  </si>
  <si>
    <t>מצב הנכס</t>
  </si>
  <si>
    <t>מושכר</t>
  </si>
  <si>
    <t>כניסה</t>
  </si>
  <si>
    <t>הערות כלליות</t>
  </si>
  <si>
    <t>למה מוכרים?</t>
  </si>
  <si>
    <t>משקיע/ פרטי/ תיווך</t>
  </si>
  <si>
    <t>שם מלא</t>
  </si>
  <si>
    <t>פרטי קשר</t>
  </si>
  <si>
    <t>מחיר התחלתי</t>
  </si>
  <si>
    <t>ראינו</t>
  </si>
  <si>
    <t xml:space="preserve">מעקב </t>
  </si>
  <si>
    <t>נמכר</t>
  </si>
  <si>
    <t>תאריך מכירה</t>
  </si>
  <si>
    <t>תחשיב רכישת דירה</t>
  </si>
  <si>
    <t>מחיר דירה</t>
  </si>
  <si>
    <t xml:space="preserve">שכ"ד צפוי </t>
  </si>
  <si>
    <t>תשואה שנתית (ע"פ 11 חודשי שכירות)</t>
  </si>
  <si>
    <t>תשואה שנתית (ע"פ 12 חודשי שכירות)</t>
  </si>
  <si>
    <t>סה"כ הוצאות נלוות</t>
  </si>
  <si>
    <t>סה"כ עלות העיסקה</t>
  </si>
  <si>
    <t>השבחה</t>
  </si>
  <si>
    <t>יעוץ משכנתא + יעוץ נדל"ן + שליחויות + ליווי עתידי</t>
  </si>
  <si>
    <t xml:space="preserve">עו'ד - </t>
  </si>
  <si>
    <t xml:space="preserve">פתיחת תיק + שמאות + אגרות ממשלתיות </t>
  </si>
  <si>
    <t>הוצאות שיפוץ/ריהוט/קוסמטיקה (אם צריך...)</t>
  </si>
  <si>
    <t>דמי תיווך - 2%</t>
  </si>
  <si>
    <t>בדק בית - מהנדס</t>
  </si>
  <si>
    <t>בלת"מ</t>
  </si>
  <si>
    <t>תשואה</t>
  </si>
  <si>
    <t xml:space="preserve"> </t>
  </si>
  <si>
    <t>מס רכישה - 8%</t>
  </si>
  <si>
    <t xml:space="preserve">הוצאות נלוות - הערכה ראשונית בלבד! </t>
  </si>
  <si>
    <t xml:space="preserve">ניהול נכס  - עלות לשנה ראשונה </t>
  </si>
  <si>
    <t>סה"כ הוצאות נלוות (משוער)</t>
  </si>
  <si>
    <t>אופק</t>
  </si>
  <si>
    <t>תשואה + השבחה</t>
  </si>
  <si>
    <t>סה"כ החזר חודשי למשכנתא של 700 א'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</si>
</sst>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164" formatCode="_ [$₪-40D]\ * #,##0.00_ ;_ [$₪-40D]\ * \-#,##0.00_ ;_ [$₪-40D]\ * &quot;-&quot;??_ ;_ @_ "/>
    <numFmt numFmtId="165" formatCode="0.0%"/>
    <numFmt numFmtId="166" formatCode="_ [$₪-40D]\ * #,##0_ ;_ [$₪-40D]\ * \-#,##0_ ;_ [$₪-40D]\ * &quot;-&quot;??_ ;_ @_ "/>
  </numFmts>
  <fonts count="15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b/>
      <sz val="12"/>
      <color theme="0"/>
      <name val="Calibri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Calibri"/>
      <family val="2"/>
      <charset val="177"/>
    </font>
    <font>
      <sz val="14"/>
      <name val="Arial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008000"/>
        <bgColor rgb="FF008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 vertical="center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3" fillId="2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0" fillId="5" borderId="4" xfId="1" applyNumberFormat="1" applyFont="1" applyFill="1" applyBorder="1" applyAlignment="1">
      <alignment horizontal="center" vertical="center" wrapText="1"/>
    </xf>
    <xf numFmtId="166" fontId="0" fillId="0" borderId="4" xfId="1" applyNumberFormat="1" applyFont="1" applyBorder="1" applyAlignment="1">
      <alignment horizontal="center" vertical="center" wrapText="1"/>
    </xf>
    <xf numFmtId="165" fontId="0" fillId="4" borderId="4" xfId="2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9" fontId="0" fillId="0" borderId="4" xfId="2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66" fontId="0" fillId="4" borderId="4" xfId="1" applyNumberFormat="1" applyFont="1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0" fontId="1" fillId="0" borderId="6" xfId="0" applyFont="1" applyBorder="1"/>
    <xf numFmtId="0" fontId="1" fillId="0" borderId="2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/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wrapText="1"/>
    </xf>
    <xf numFmtId="0" fontId="2" fillId="0" borderId="11" xfId="0" applyFont="1" applyBorder="1"/>
    <xf numFmtId="0" fontId="2" fillId="0" borderId="12" xfId="0" applyFont="1" applyBorder="1"/>
    <xf numFmtId="0" fontId="3" fillId="2" borderId="10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'חישוב תשואה'!$D$16:$D$17</c:f>
              <c:strCache>
                <c:ptCount val="2"/>
                <c:pt idx="0">
                  <c:v>הוצאות נלוות - הערכה ראשונית בלבד! </c:v>
                </c:pt>
                <c:pt idx="1">
                  <c:v> ₪ 24,000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'חישוב תשואה'!$C$18:$C$26</c:f>
              <c:strCache>
                <c:ptCount val="9"/>
                <c:pt idx="0">
                  <c:v>עו'ד - </c:v>
                </c:pt>
                <c:pt idx="1">
                  <c:v>פתיחת תיק + שמאות + אגרות ממשלתיות </c:v>
                </c:pt>
                <c:pt idx="2">
                  <c:v>הוצאות שיפוץ/ריהוט/קוסמטיקה (אם צריך...)</c:v>
                </c:pt>
                <c:pt idx="3">
                  <c:v>דמי תיווך - 2%</c:v>
                </c:pt>
                <c:pt idx="4">
                  <c:v>מס רכישה - 8%</c:v>
                </c:pt>
                <c:pt idx="5">
                  <c:v>בדק בית - מהנדס</c:v>
                </c:pt>
                <c:pt idx="6">
                  <c:v>בלת"מ</c:v>
                </c:pt>
                <c:pt idx="7">
                  <c:v>ניהול נכס  - עלות לשנה ראשונה </c:v>
                </c:pt>
                <c:pt idx="8">
                  <c:v>סה"כ הוצאות נלוות (משוער)</c:v>
                </c:pt>
              </c:strCache>
            </c:strRef>
          </c:cat>
          <c:val>
            <c:numRef>
              <c:f>'חישוב תשואה'!$D$18:$D$26</c:f>
              <c:numCache>
                <c:formatCode>_ [$₪-40D]\ * #,##0_ ;_ [$₪-40D]\ * \-#,##0_ ;_ [$₪-40D]\ * "-"??_ ;_ @_ </c:formatCode>
                <c:ptCount val="9"/>
                <c:pt idx="0">
                  <c:v>4500</c:v>
                </c:pt>
                <c:pt idx="1">
                  <c:v>2500</c:v>
                </c:pt>
                <c:pt idx="2">
                  <c:v>3000</c:v>
                </c:pt>
                <c:pt idx="3">
                  <c:v>26000</c:v>
                </c:pt>
                <c:pt idx="4">
                  <c:v>0</c:v>
                </c:pt>
                <c:pt idx="5">
                  <c:v>0</c:v>
                </c:pt>
                <c:pt idx="6">
                  <c:v>5000</c:v>
                </c:pt>
                <c:pt idx="7">
                  <c:v>2500</c:v>
                </c:pt>
                <c:pt idx="8">
                  <c:v>67500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9-4000-95D2-8FE1C4741E0A}"/>
            </c:ext>
          </c:extLst>
        </c:ser>
        <c:ser>
          <c:idx val="1"/>
          <c:order val="1"/>
          <c:tx>
            <c:strRef>
              <c:f>'חישוב תשואה'!$E$16:$E$17</c:f>
              <c:strCache>
                <c:ptCount val="2"/>
                <c:pt idx="0">
                  <c:v>הוצאות נלוות - הערכה ראשונית בלבד! </c:v>
                </c:pt>
                <c:pt idx="1">
                  <c:v>אופק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'חישוב תשואה'!$C$18:$C$26</c:f>
              <c:strCache>
                <c:ptCount val="9"/>
                <c:pt idx="0">
                  <c:v>עו'ד - </c:v>
                </c:pt>
                <c:pt idx="1">
                  <c:v>פתיחת תיק + שמאות + אגרות ממשלתיות </c:v>
                </c:pt>
                <c:pt idx="2">
                  <c:v>הוצאות שיפוץ/ריהוט/קוסמטיקה (אם צריך...)</c:v>
                </c:pt>
                <c:pt idx="3">
                  <c:v>דמי תיווך - 2%</c:v>
                </c:pt>
                <c:pt idx="4">
                  <c:v>מס רכישה - 8%</c:v>
                </c:pt>
                <c:pt idx="5">
                  <c:v>בדק בית - מהנדס</c:v>
                </c:pt>
                <c:pt idx="6">
                  <c:v>בלת"מ</c:v>
                </c:pt>
                <c:pt idx="7">
                  <c:v>ניהול נכס  - עלות לשנה ראשונה </c:v>
                </c:pt>
                <c:pt idx="8">
                  <c:v>סה"כ הוצאות נלוות (משוער)</c:v>
                </c:pt>
              </c:strCache>
            </c:strRef>
          </c:cat>
          <c:val>
            <c:numRef>
              <c:f>'חישוב תשואה'!$E$18:$E$26</c:f>
              <c:numCache>
                <c:formatCode>General</c:formatCode>
                <c:ptCount val="9"/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9-4000-95D2-8FE1C4741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0424687"/>
        <c:axId val="2005144223"/>
      </c:barChart>
      <c:catAx>
        <c:axId val="135042468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005144223"/>
        <c:crosses val="autoZero"/>
        <c:auto val="1"/>
        <c:lblAlgn val="ctr"/>
        <c:lblOffset val="100"/>
        <c:noMultiLvlLbl val="0"/>
      </c:catAx>
      <c:valAx>
        <c:axId val="200514422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₪-40D]\ * #,##0_ ;_ [$₪-40D]\ * \-#,##0_ ;_ [$₪-40D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50424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'חישוב תשואה'!$D$16:$D$17</c:f>
              <c:strCache>
                <c:ptCount val="2"/>
                <c:pt idx="0">
                  <c:v>הוצאות נלוות - הערכה ראשונית בלבד! </c:v>
                </c:pt>
                <c:pt idx="1">
                  <c:v> ₪ 24,000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'חישוב תשואה'!$C$18:$C$26</c:f>
              <c:strCache>
                <c:ptCount val="9"/>
                <c:pt idx="0">
                  <c:v>עו'ד - </c:v>
                </c:pt>
                <c:pt idx="1">
                  <c:v>פתיחת תיק + שמאות + אגרות ממשלתיות </c:v>
                </c:pt>
                <c:pt idx="2">
                  <c:v>הוצאות שיפוץ/ריהוט/קוסמטיקה (אם צריך...)</c:v>
                </c:pt>
                <c:pt idx="3">
                  <c:v>דמי תיווך - 2%</c:v>
                </c:pt>
                <c:pt idx="4">
                  <c:v>מס רכישה - 8%</c:v>
                </c:pt>
                <c:pt idx="5">
                  <c:v>בדק בית - מהנדס</c:v>
                </c:pt>
                <c:pt idx="6">
                  <c:v>בלת"מ</c:v>
                </c:pt>
                <c:pt idx="7">
                  <c:v>ניהול נכס  - עלות לשנה ראשונה </c:v>
                </c:pt>
                <c:pt idx="8">
                  <c:v>סה"כ הוצאות נלוות (משוער)</c:v>
                </c:pt>
              </c:strCache>
            </c:strRef>
          </c:cat>
          <c:val>
            <c:numRef>
              <c:f>'חישוב תשואה'!$D$18:$D$26</c:f>
              <c:numCache>
                <c:formatCode>_ [$₪-40D]\ * #,##0_ ;_ [$₪-40D]\ * \-#,##0_ ;_ [$₪-40D]\ * "-"??_ ;_ @_ </c:formatCode>
                <c:ptCount val="9"/>
                <c:pt idx="0">
                  <c:v>4500</c:v>
                </c:pt>
                <c:pt idx="1">
                  <c:v>2500</c:v>
                </c:pt>
                <c:pt idx="2">
                  <c:v>3000</c:v>
                </c:pt>
                <c:pt idx="3">
                  <c:v>26000</c:v>
                </c:pt>
                <c:pt idx="4">
                  <c:v>0</c:v>
                </c:pt>
                <c:pt idx="5">
                  <c:v>0</c:v>
                </c:pt>
                <c:pt idx="6">
                  <c:v>5000</c:v>
                </c:pt>
                <c:pt idx="7">
                  <c:v>2500</c:v>
                </c:pt>
                <c:pt idx="8">
                  <c:v>67500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7-40F0-9557-05357C8027EE}"/>
            </c:ext>
          </c:extLst>
        </c:ser>
        <c:ser>
          <c:idx val="1"/>
          <c:order val="1"/>
          <c:tx>
            <c:strRef>
              <c:f>'חישוב תשואה'!$E$16:$E$17</c:f>
              <c:strCache>
                <c:ptCount val="2"/>
                <c:pt idx="0">
                  <c:v>הוצאות נלוות - הערכה ראשונית בלבד! </c:v>
                </c:pt>
                <c:pt idx="1">
                  <c:v>אופק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'חישוב תשואה'!$C$18:$C$26</c:f>
              <c:strCache>
                <c:ptCount val="9"/>
                <c:pt idx="0">
                  <c:v>עו'ד - </c:v>
                </c:pt>
                <c:pt idx="1">
                  <c:v>פתיחת תיק + שמאות + אגרות ממשלתיות </c:v>
                </c:pt>
                <c:pt idx="2">
                  <c:v>הוצאות שיפוץ/ריהוט/קוסמטיקה (אם צריך...)</c:v>
                </c:pt>
                <c:pt idx="3">
                  <c:v>דמי תיווך - 2%</c:v>
                </c:pt>
                <c:pt idx="4">
                  <c:v>מס רכישה - 8%</c:v>
                </c:pt>
                <c:pt idx="5">
                  <c:v>בדק בית - מהנדס</c:v>
                </c:pt>
                <c:pt idx="6">
                  <c:v>בלת"מ</c:v>
                </c:pt>
                <c:pt idx="7">
                  <c:v>ניהול נכס  - עלות לשנה ראשונה </c:v>
                </c:pt>
                <c:pt idx="8">
                  <c:v>סה"כ הוצאות נלוות (משוער)</c:v>
                </c:pt>
              </c:strCache>
            </c:strRef>
          </c:cat>
          <c:val>
            <c:numRef>
              <c:f>'חישוב תשואה'!$E$18:$E$26</c:f>
              <c:numCache>
                <c:formatCode>General</c:formatCode>
                <c:ptCount val="9"/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7-40F0-9557-05357C80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287775"/>
        <c:axId val="2015447071"/>
      </c:barChart>
      <c:catAx>
        <c:axId val="2009287775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015447071"/>
        <c:crosses val="autoZero"/>
        <c:auto val="1"/>
        <c:lblAlgn val="ctr"/>
        <c:lblOffset val="100"/>
        <c:noMultiLvlLbl val="0"/>
      </c:catAx>
      <c:valAx>
        <c:axId val="201544707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₪-40D]\ * #,##0_ ;_ [$₪-40D]\ * \-#,##0_ ;_ [$₪-40D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009287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AC8FCDF-FF49-4DC9-918B-7ECBD89BEDB5}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A23D79B-F9CA-45FC-B65B-D389B8829D8D}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27696</xdr:rowOff>
    </xdr:from>
    <xdr:to>
      <xdr:col>6</xdr:col>
      <xdr:colOff>292782</xdr:colOff>
      <xdr:row>1</xdr:row>
      <xdr:rowOff>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157FDE03-30EF-4F1E-8E6D-AC7E6C68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2834698" y="27696"/>
          <a:ext cx="3941590" cy="734304"/>
        </a:xfrm>
        <a:prstGeom prst="rect">
          <a:avLst/>
        </a:prstGeom>
      </xdr:spPr>
    </xdr:pic>
    <xdr:clientData/>
  </xdr:twoCellAnchor>
  <xdr:twoCellAnchor editAs="oneCell">
    <xdr:from>
      <xdr:col>6</xdr:col>
      <xdr:colOff>322384</xdr:colOff>
      <xdr:row>0</xdr:row>
      <xdr:rowOff>31213</xdr:rowOff>
    </xdr:from>
    <xdr:to>
      <xdr:col>13</xdr:col>
      <xdr:colOff>549518</xdr:colOff>
      <xdr:row>0</xdr:row>
      <xdr:rowOff>761707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994C8413-F741-4CDD-B7B8-463C0882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8445578" y="31213"/>
          <a:ext cx="4359518" cy="730494"/>
        </a:xfrm>
        <a:prstGeom prst="rect">
          <a:avLst/>
        </a:prstGeom>
      </xdr:spPr>
    </xdr:pic>
    <xdr:clientData/>
  </xdr:twoCellAnchor>
  <xdr:twoCellAnchor editAs="oneCell">
    <xdr:from>
      <xdr:col>14</xdr:col>
      <xdr:colOff>358726</xdr:colOff>
      <xdr:row>0</xdr:row>
      <xdr:rowOff>294</xdr:rowOff>
    </xdr:from>
    <xdr:to>
      <xdr:col>21</xdr:col>
      <xdr:colOff>512457</xdr:colOff>
      <xdr:row>1</xdr:row>
      <xdr:rowOff>7328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81F0838D-32D9-4EA8-85F1-C5CF0283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4013216" y="294"/>
          <a:ext cx="4073634" cy="769034"/>
        </a:xfrm>
        <a:prstGeom prst="rect">
          <a:avLst/>
        </a:prstGeom>
      </xdr:spPr>
    </xdr:pic>
    <xdr:clientData/>
  </xdr:twoCellAnchor>
  <xdr:twoCellAnchor editAs="oneCell">
    <xdr:from>
      <xdr:col>21</xdr:col>
      <xdr:colOff>534866</xdr:colOff>
      <xdr:row>0</xdr:row>
      <xdr:rowOff>29308</xdr:rowOff>
    </xdr:from>
    <xdr:to>
      <xdr:col>27</xdr:col>
      <xdr:colOff>175259</xdr:colOff>
      <xdr:row>1</xdr:row>
      <xdr:rowOff>3517</xdr:rowOff>
    </xdr:to>
    <xdr:pic>
      <xdr:nvPicPr>
        <xdr:cNvPr id="9" name="תמונה 8">
          <a:extLst>
            <a:ext uri="{FF2B5EF4-FFF2-40B4-BE49-F238E27FC236}">
              <a16:creationId xmlns:a16="http://schemas.microsoft.com/office/drawing/2014/main" id="{E6A2FA5E-0AAF-4631-B933-540A2E903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0056837" y="29308"/>
          <a:ext cx="3933970" cy="736209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571500</xdr:colOff>
      <xdr:row>0</xdr:row>
      <xdr:rowOff>18464</xdr:rowOff>
    </xdr:from>
    <xdr:to>
      <xdr:col>34</xdr:col>
      <xdr:colOff>155182</xdr:colOff>
      <xdr:row>0</xdr:row>
      <xdr:rowOff>754673</xdr:rowOff>
    </xdr:to>
    <xdr:pic>
      <xdr:nvPicPr>
        <xdr:cNvPr id="10" name="תמונה 9">
          <a:extLst>
            <a:ext uri="{FF2B5EF4-FFF2-40B4-BE49-F238E27FC236}">
              <a16:creationId xmlns:a16="http://schemas.microsoft.com/office/drawing/2014/main" id="{C4AFDB4D-9F0E-4FC9-8796-33420FBE1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5724721" y="18464"/>
          <a:ext cx="3935875" cy="736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1609294" cy="7586382"/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D6F50AAD-9BF4-9407-496E-F27BAD265F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1609294" cy="7586382"/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E8279D51-598D-AD5F-F381-C914D4469EA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636270</xdr:colOff>
      <xdr:row>27</xdr:row>
      <xdr:rowOff>20955</xdr:rowOff>
    </xdr:from>
    <xdr:to>
      <xdr:col>9</xdr:col>
      <xdr:colOff>466725</xdr:colOff>
      <xdr:row>37</xdr:row>
      <xdr:rowOff>59055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8C29042-86B4-406D-A545-608DBC3E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5070225" y="4964430"/>
          <a:ext cx="13108305" cy="175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00"/>
  <sheetViews>
    <sheetView rightToLeft="1" topLeftCell="S1" zoomScale="130" zoomScaleNormal="130" workbookViewId="0">
      <selection activeCell="AC9" sqref="AC9"/>
    </sheetView>
  </sheetViews>
  <sheetFormatPr defaultColWidth="12.59765625" defaultRowHeight="15" customHeight="1" x14ac:dyDescent="0.25"/>
  <cols>
    <col min="1" max="9" width="8" customWidth="1"/>
    <col min="10" max="10" width="8.5" customWidth="1"/>
    <col min="11" max="12" width="8" customWidth="1"/>
    <col min="13" max="13" width="5.8984375" customWidth="1"/>
    <col min="14" max="14" width="7.19921875" customWidth="1"/>
    <col min="15" max="15" width="6.59765625" customWidth="1"/>
    <col min="16" max="16" width="8.19921875" customWidth="1"/>
    <col min="17" max="17" width="7.19921875" customWidth="1"/>
    <col min="18" max="18" width="6.09765625" customWidth="1"/>
    <col min="19" max="19" width="7" customWidth="1"/>
    <col min="20" max="20" width="9.8984375" customWidth="1"/>
    <col min="21" max="21" width="6.296875" customWidth="1"/>
    <col min="22" max="22" width="8.09765625" customWidth="1"/>
    <col min="23" max="23" width="7.3984375" customWidth="1"/>
    <col min="24" max="24" width="6.5" customWidth="1"/>
    <col min="25" max="25" width="8.19921875" customWidth="1"/>
    <col min="26" max="26" width="16.3984375" customWidth="1"/>
    <col min="27" max="27" width="9.59765625" customWidth="1"/>
    <col min="28" max="29" width="7.69921875" customWidth="1"/>
    <col min="30" max="30" width="9.5" customWidth="1"/>
    <col min="31" max="31" width="9.69921875" customWidth="1"/>
    <col min="32" max="32" width="6.3984375" customWidth="1"/>
    <col min="33" max="34" width="8" customWidth="1"/>
    <col min="35" max="35" width="9.296875" customWidth="1"/>
    <col min="36" max="55" width="8" customWidth="1"/>
  </cols>
  <sheetData>
    <row r="1" spans="1:55" ht="60" customHeigh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30" customHeight="1" x14ac:dyDescent="0.3">
      <c r="A2" s="41" t="s">
        <v>0</v>
      </c>
      <c r="B2" s="42"/>
      <c r="C2" s="43"/>
      <c r="D2" s="44" t="s">
        <v>1</v>
      </c>
      <c r="E2" s="42"/>
      <c r="F2" s="42"/>
      <c r="G2" s="42"/>
      <c r="H2" s="42"/>
      <c r="I2" s="42"/>
      <c r="J2" s="42"/>
      <c r="K2" s="42"/>
      <c r="L2" s="42"/>
      <c r="M2" s="26" t="s">
        <v>2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26" t="s">
        <v>3</v>
      </c>
      <c r="Z2" s="36"/>
      <c r="AA2" s="36"/>
      <c r="AB2" s="36"/>
      <c r="AC2" s="26" t="s">
        <v>4</v>
      </c>
      <c r="AD2" s="36"/>
      <c r="AE2" s="27" t="s">
        <v>5</v>
      </c>
      <c r="AF2" s="33" t="s">
        <v>6</v>
      </c>
      <c r="AG2" s="34"/>
      <c r="AH2" s="34"/>
      <c r="AI2" s="34"/>
      <c r="AJ2" s="35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20.399999999999999" x14ac:dyDescent="0.25">
      <c r="A3" s="40" t="s">
        <v>7</v>
      </c>
      <c r="B3" s="40" t="s">
        <v>8</v>
      </c>
      <c r="C3" s="40" t="s">
        <v>9</v>
      </c>
      <c r="D3" s="40" t="s">
        <v>10</v>
      </c>
      <c r="E3" s="40" t="s">
        <v>11</v>
      </c>
      <c r="F3" s="40" t="s">
        <v>12</v>
      </c>
      <c r="G3" s="37" t="s">
        <v>13</v>
      </c>
      <c r="H3" s="37" t="s">
        <v>14</v>
      </c>
      <c r="I3" s="40" t="s">
        <v>15</v>
      </c>
      <c r="J3" s="37" t="s">
        <v>16</v>
      </c>
      <c r="K3" s="40" t="s">
        <v>17</v>
      </c>
      <c r="L3" s="37" t="s">
        <v>18</v>
      </c>
      <c r="M3" s="37" t="s">
        <v>19</v>
      </c>
      <c r="N3" s="37" t="s">
        <v>20</v>
      </c>
      <c r="O3" s="37" t="s">
        <v>21</v>
      </c>
      <c r="P3" s="37" t="s">
        <v>22</v>
      </c>
      <c r="Q3" s="37" t="s">
        <v>23</v>
      </c>
      <c r="R3" s="37" t="s">
        <v>24</v>
      </c>
      <c r="S3" s="37" t="s">
        <v>25</v>
      </c>
      <c r="T3" s="37" t="s">
        <v>26</v>
      </c>
      <c r="U3" s="37" t="s">
        <v>27</v>
      </c>
      <c r="V3" s="37" t="s">
        <v>28</v>
      </c>
      <c r="W3" s="37" t="s">
        <v>29</v>
      </c>
      <c r="X3" s="37" t="s">
        <v>30</v>
      </c>
      <c r="Y3" s="37" t="s">
        <v>31</v>
      </c>
      <c r="Z3" s="37" t="s">
        <v>32</v>
      </c>
      <c r="AA3" s="37" t="s">
        <v>33</v>
      </c>
      <c r="AB3" s="37" t="s">
        <v>34</v>
      </c>
      <c r="AC3" s="37" t="s">
        <v>35</v>
      </c>
      <c r="AD3" s="37" t="s">
        <v>36</v>
      </c>
      <c r="AE3" s="37" t="s">
        <v>37</v>
      </c>
      <c r="AF3" s="37" t="s">
        <v>38</v>
      </c>
      <c r="AG3" s="37" t="s">
        <v>39</v>
      </c>
      <c r="AH3" s="37" t="s">
        <v>40</v>
      </c>
      <c r="AI3" s="38" t="s">
        <v>41</v>
      </c>
      <c r="AJ3" s="39" t="s">
        <v>57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14.4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9"/>
      <c r="AJ4" s="32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ht="14.4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32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ht="14.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9"/>
      <c r="AJ6" s="32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4.4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9"/>
      <c r="AJ7" s="32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4.4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9"/>
      <c r="AJ8" s="32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ht="14.4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9"/>
      <c r="AJ9" s="3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ht="14.4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9"/>
      <c r="AJ10" s="3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ht="14.4" x14ac:dyDescent="0.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9"/>
      <c r="AJ11" s="3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ht="14.4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9"/>
      <c r="AJ12" s="3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ht="14.4" x14ac:dyDescent="0.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9"/>
      <c r="AJ13" s="3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ht="14.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 t="s">
        <v>58</v>
      </c>
      <c r="AF14" s="28"/>
      <c r="AG14" s="28"/>
      <c r="AH14" s="28"/>
      <c r="AI14" s="29"/>
      <c r="AJ14" s="3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ht="14.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9"/>
      <c r="AJ15" s="3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ht="14.4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9"/>
      <c r="AJ16" s="3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ht="14.4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9"/>
      <c r="AJ17" s="3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14.4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9"/>
      <c r="AJ18" s="3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ht="14.4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9"/>
      <c r="AJ19" s="3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4.4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9"/>
      <c r="AJ20" s="3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ht="15.75" customHeight="1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9"/>
      <c r="AJ21" s="3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ht="15.75" customHeight="1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9"/>
      <c r="AJ22" s="3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ht="15.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9"/>
      <c r="AJ23" s="3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ht="15.75" customHeight="1" x14ac:dyDescent="0.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9"/>
      <c r="AJ24" s="3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ht="15.75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9"/>
      <c r="AJ25" s="3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5.75" customHeight="1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9"/>
      <c r="AJ26" s="3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ht="15.7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9"/>
      <c r="AJ27" s="3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ht="15.7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J28" s="3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ht="15.7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9"/>
      <c r="AJ29" s="3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ht="15.7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9"/>
      <c r="AJ30" s="3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ht="15.7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32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ht="15.7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9"/>
      <c r="AJ32" s="32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ht="15.75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3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ht="15.7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9"/>
      <c r="AJ34" s="32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ht="15.75" customHeight="1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9"/>
      <c r="AJ35" s="32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ht="15.75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9"/>
      <c r="AJ36" s="3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ht="15.75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9"/>
      <c r="AJ37" s="3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15.7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9"/>
      <c r="AJ38" s="32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ht="15.75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9"/>
      <c r="AJ39" s="32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ht="15.7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9"/>
      <c r="AJ40" s="32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ht="15.7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9"/>
      <c r="AJ41" s="32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ht="15.7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9"/>
      <c r="AJ42" s="32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ht="15.75" customHeigh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9"/>
      <c r="AJ43" s="32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ht="15.75" customHeigh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9"/>
      <c r="AJ44" s="32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ht="15.75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9"/>
      <c r="AJ45" s="32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ht="15.75" customHeight="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9"/>
      <c r="AJ46" s="32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ht="15.75" customHeigh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9"/>
      <c r="AJ47" s="32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ht="15.75" customHeight="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9"/>
      <c r="AJ48" s="32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ht="15.75" customHeigh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9"/>
      <c r="AJ49" s="32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5.75" customHeight="1" x14ac:dyDescent="0.3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9"/>
      <c r="AJ50" s="3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ht="15.75" customHeigh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9"/>
      <c r="AJ51" s="32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15.75" customHeight="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9"/>
      <c r="AJ52" s="32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5.75" customHeight="1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9"/>
      <c r="AJ53" s="32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5.75" customHeight="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9"/>
      <c r="AJ54" s="32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5.75" customHeight="1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9"/>
      <c r="AJ55" s="32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5.75" customHeigh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9"/>
      <c r="AJ56" s="32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5.75" customHeight="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9"/>
      <c r="AJ57" s="32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5.7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30"/>
      <c r="AJ58" s="32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24"/>
      <c r="AJ59" s="32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24"/>
      <c r="AJ60" s="32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24"/>
      <c r="AJ61" s="32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24"/>
      <c r="AJ62" s="32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24"/>
      <c r="AJ63" s="32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24"/>
      <c r="AJ64" s="32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24"/>
      <c r="AJ65" s="32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24"/>
      <c r="AJ66" s="32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24"/>
      <c r="AJ67" s="32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24"/>
      <c r="AJ68" s="32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24"/>
      <c r="AJ69" s="32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24"/>
      <c r="AJ70" s="32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24"/>
      <c r="AJ71" s="32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24"/>
      <c r="AJ72" s="32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24"/>
      <c r="AJ73" s="32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24"/>
      <c r="AJ74" s="32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24"/>
      <c r="AJ75" s="32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24"/>
      <c r="AJ76" s="32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24"/>
      <c r="AJ77" s="3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24"/>
      <c r="AJ78" s="3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24"/>
      <c r="AJ79" s="32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24"/>
      <c r="AJ80" s="32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24"/>
      <c r="AJ81" s="32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24"/>
      <c r="AJ82" s="32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24"/>
      <c r="AJ83" s="32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24"/>
      <c r="AJ84" s="32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24"/>
      <c r="AJ85" s="32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24"/>
      <c r="AJ86" s="32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24"/>
      <c r="AJ87" s="32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24"/>
      <c r="AJ88" s="32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24"/>
      <c r="AJ89" s="32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24"/>
      <c r="AJ90" s="32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24"/>
      <c r="AJ91" s="32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24"/>
      <c r="AJ92" s="32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24"/>
      <c r="AJ93" s="32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24"/>
      <c r="AJ94" s="32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24"/>
      <c r="AJ95" s="32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24"/>
      <c r="AJ96" s="32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24"/>
      <c r="AJ97" s="32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24"/>
      <c r="AJ98" s="32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24"/>
      <c r="AJ99" s="32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24"/>
      <c r="AJ100" s="32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24"/>
      <c r="AJ101" s="32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24"/>
      <c r="AJ102" s="32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24"/>
      <c r="AJ103" s="32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24"/>
      <c r="AJ104" s="32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24"/>
      <c r="AJ105" s="32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24"/>
      <c r="AJ106" s="32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24"/>
      <c r="AJ107" s="32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24"/>
      <c r="AJ108" s="32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24"/>
      <c r="AJ109" s="32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24"/>
      <c r="AJ110" s="32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24"/>
      <c r="AJ111" s="32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24"/>
      <c r="AJ112" s="32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24"/>
      <c r="AJ113" s="32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24"/>
      <c r="AJ114" s="32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24"/>
      <c r="AJ115" s="32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24"/>
      <c r="AJ116" s="32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24"/>
      <c r="AJ117" s="32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24"/>
      <c r="AJ118" s="32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24"/>
      <c r="AJ119" s="32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24"/>
      <c r="AJ120" s="32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24"/>
      <c r="AJ121" s="32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24"/>
      <c r="AJ122" s="32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24"/>
      <c r="AJ123" s="32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24"/>
      <c r="AJ124" s="32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24"/>
      <c r="AJ125" s="32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24"/>
      <c r="AJ126" s="32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24"/>
      <c r="AJ127" s="32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24"/>
      <c r="AJ128" s="32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24"/>
      <c r="AJ129" s="32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24"/>
      <c r="AJ130" s="32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24"/>
      <c r="AJ131" s="32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24"/>
      <c r="AJ132" s="32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24"/>
      <c r="AJ133" s="32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24"/>
      <c r="AJ134" s="32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24"/>
      <c r="AJ135" s="32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24"/>
      <c r="AJ136" s="32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24"/>
      <c r="AJ137" s="32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24"/>
      <c r="AJ138" s="32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24"/>
      <c r="AJ139" s="32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24"/>
      <c r="AJ140" s="32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24"/>
      <c r="AJ141" s="32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24"/>
      <c r="AJ142" s="32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24"/>
      <c r="AJ143" s="32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24"/>
      <c r="AJ144" s="32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24"/>
      <c r="AJ145" s="32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24"/>
      <c r="AJ146" s="32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24"/>
      <c r="AJ147" s="32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24"/>
      <c r="AJ148" s="32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24"/>
      <c r="AJ149" s="32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24"/>
      <c r="AJ150" s="32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24"/>
      <c r="AJ151" s="32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24"/>
      <c r="AJ152" s="32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24"/>
      <c r="AJ153" s="32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24"/>
      <c r="AJ154" s="32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1:55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24"/>
      <c r="AJ155" s="32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24"/>
      <c r="AJ156" s="32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24"/>
      <c r="AJ157" s="32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24"/>
      <c r="AJ158" s="32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24"/>
      <c r="AJ159" s="32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24"/>
      <c r="AJ160" s="32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1:55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24"/>
      <c r="AJ161" s="32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24"/>
      <c r="AJ162" s="32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1:55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24"/>
      <c r="AJ163" s="32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1:55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24"/>
      <c r="AJ164" s="32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24"/>
      <c r="AJ165" s="32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24"/>
      <c r="AJ166" s="32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24"/>
      <c r="AJ167" s="32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24"/>
      <c r="AJ168" s="32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1:55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24"/>
      <c r="AJ169" s="32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24"/>
      <c r="AJ170" s="32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1:55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24"/>
      <c r="AJ171" s="32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24"/>
      <c r="AJ172" s="32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24"/>
      <c r="AJ173" s="32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1:55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24"/>
      <c r="AJ174" s="32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1:55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24"/>
      <c r="AJ175" s="32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1:55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24"/>
      <c r="AJ176" s="32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24"/>
      <c r="AJ177" s="32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24"/>
      <c r="AJ178" s="32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24"/>
      <c r="AJ179" s="32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24"/>
      <c r="AJ180" s="32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24"/>
      <c r="AJ181" s="32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24"/>
      <c r="AJ182" s="32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24"/>
      <c r="AJ183" s="32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24"/>
      <c r="AJ184" s="32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24"/>
      <c r="AJ185" s="32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24"/>
      <c r="AJ186" s="32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  <row r="187" spans="1:55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24"/>
      <c r="AJ187" s="32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1:55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24"/>
      <c r="AJ188" s="32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1:55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24"/>
      <c r="AJ189" s="32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1:55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24"/>
      <c r="AJ190" s="32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1:55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24"/>
      <c r="AJ191" s="32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1:55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24"/>
      <c r="AJ192" s="32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1:55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24"/>
      <c r="AJ193" s="32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24"/>
      <c r="AJ194" s="32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24"/>
      <c r="AJ195" s="32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24"/>
      <c r="AJ196" s="32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24"/>
      <c r="AJ197" s="32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24"/>
      <c r="AJ198" s="32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24"/>
      <c r="AJ199" s="32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</row>
    <row r="200" spans="1:55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24"/>
      <c r="AJ200" s="32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</row>
    <row r="201" spans="1:55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24"/>
      <c r="AJ201" s="32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</row>
    <row r="202" spans="1:55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24"/>
      <c r="AJ202" s="32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</row>
    <row r="203" spans="1:55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24"/>
      <c r="AJ203" s="32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1:55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24"/>
      <c r="AJ204" s="32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24"/>
      <c r="AJ205" s="32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24"/>
      <c r="AJ206" s="32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24"/>
      <c r="AJ207" s="32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24"/>
      <c r="AJ208" s="32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55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24"/>
      <c r="AJ209" s="32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</row>
    <row r="210" spans="1:55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24"/>
      <c r="AJ210" s="32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</row>
    <row r="211" spans="1:55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24"/>
      <c r="AJ211" s="32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</row>
    <row r="212" spans="1:55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24"/>
      <c r="AJ212" s="32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</row>
    <row r="213" spans="1:55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24"/>
      <c r="AJ213" s="32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</row>
    <row r="214" spans="1:55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24"/>
      <c r="AJ214" s="32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</row>
    <row r="215" spans="1:55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24"/>
      <c r="AJ215" s="32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</row>
    <row r="216" spans="1:55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24"/>
      <c r="AJ216" s="32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1:5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24"/>
      <c r="AJ217" s="32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1:5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24"/>
      <c r="AJ218" s="32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1:5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24"/>
      <c r="AJ219" s="32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1:5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24"/>
      <c r="AJ220" s="32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</row>
    <row r="221" spans="1:55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</row>
    <row r="222" spans="1:55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</row>
    <row r="223" spans="1:55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</row>
    <row r="224" spans="1:55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</row>
    <row r="225" spans="1:55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</row>
    <row r="226" spans="1:55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</row>
    <row r="227" spans="1:55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</row>
    <row r="228" spans="1:55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</row>
    <row r="229" spans="1:55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1:55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1:55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1:55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1:55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1:55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</row>
    <row r="235" spans="1:55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</row>
    <row r="236" spans="1:55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</row>
    <row r="237" spans="1:55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</row>
    <row r="238" spans="1:55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</row>
    <row r="239" spans="1:55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</row>
    <row r="240" spans="1:55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</row>
    <row r="241" spans="1:55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</row>
    <row r="242" spans="1:55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1:55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1:55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1:55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1:55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1:55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1:55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1:55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1:55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1:55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1:55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1:55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1:55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1:55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1:55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1:55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1:55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5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5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5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5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1:55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1:55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5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5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1:55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</row>
    <row r="282" spans="1:55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5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1:55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5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1:55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5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1:55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1:55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1:55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1:55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1:55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1:55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1:55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1:55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</row>
    <row r="296" spans="1:55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</row>
    <row r="297" spans="1:55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</row>
    <row r="298" spans="1:55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</row>
    <row r="299" spans="1:55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1:55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1:55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1:55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1:55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1:55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1:55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1:55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1:55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1:55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1:55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5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5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5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5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1:55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</row>
    <row r="316" spans="1:55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1:55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1:55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1:55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1:55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1:55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1:55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</row>
    <row r="323" spans="1:55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1:55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1:55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</row>
    <row r="326" spans="1:55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1:55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1:55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5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5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5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5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5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1:55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1:55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1:55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1:55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1:55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1:55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1:55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1:55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1:55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1:55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1:55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1:55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5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5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1:55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5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5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1:55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1:55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1:55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1:55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  <row r="355" spans="1:55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</row>
    <row r="356" spans="1:55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</row>
    <row r="357" spans="1:55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</row>
    <row r="358" spans="1:55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1:55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1:55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1:55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1:55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1:55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</row>
    <row r="364" spans="1:55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</row>
    <row r="365" spans="1:55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</row>
    <row r="366" spans="1:55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</row>
    <row r="367" spans="1:55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</row>
    <row r="368" spans="1:55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</row>
    <row r="369" spans="1:55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</row>
    <row r="370" spans="1:55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</row>
    <row r="371" spans="1:55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</row>
    <row r="372" spans="1:55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</row>
    <row r="373" spans="1:55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</row>
    <row r="374" spans="1:55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</row>
    <row r="375" spans="1:55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</row>
    <row r="376" spans="1:55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</row>
    <row r="377" spans="1:55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</row>
    <row r="378" spans="1:55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</row>
    <row r="379" spans="1:55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1:55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1:55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1:55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1:55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1:55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</row>
    <row r="385" spans="1:55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</row>
    <row r="386" spans="1:55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</row>
    <row r="387" spans="1:55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</row>
    <row r="388" spans="1:55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</row>
    <row r="389" spans="1:55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</row>
    <row r="390" spans="1:55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</row>
    <row r="391" spans="1:55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</row>
    <row r="392" spans="1:55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</row>
    <row r="393" spans="1:55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1:55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1:55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1:55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1:55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1:55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</row>
    <row r="399" spans="1:55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</row>
    <row r="400" spans="1:55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</row>
    <row r="401" spans="1:55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</row>
    <row r="402" spans="1:55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</row>
    <row r="403" spans="1:55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</row>
    <row r="404" spans="1:55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</row>
    <row r="405" spans="1:55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</row>
    <row r="406" spans="1:55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</row>
    <row r="407" spans="1:55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1:55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1:55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1:55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1:55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</row>
    <row r="412" spans="1:55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</row>
    <row r="413" spans="1:55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</row>
    <row r="414" spans="1:55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</row>
    <row r="415" spans="1:55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</row>
    <row r="416" spans="1:55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</row>
    <row r="417" spans="1:55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1:55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</row>
    <row r="419" spans="1:55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</row>
    <row r="420" spans="1:55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1:55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1:55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1:55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1:55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1:55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</row>
    <row r="426" spans="1:55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</row>
    <row r="427" spans="1:55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</row>
    <row r="428" spans="1:55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</row>
    <row r="429" spans="1:55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</row>
    <row r="430" spans="1:55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</row>
    <row r="431" spans="1:55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</row>
    <row r="432" spans="1:55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</row>
    <row r="433" spans="1:55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</row>
    <row r="434" spans="1:55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</row>
    <row r="435" spans="1:55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</row>
    <row r="436" spans="1:55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</row>
    <row r="437" spans="1:55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</row>
    <row r="438" spans="1:55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1:55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1:55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1:55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1:55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1:55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</row>
    <row r="444" spans="1:55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</row>
    <row r="445" spans="1:55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</row>
    <row r="446" spans="1:55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</row>
    <row r="447" spans="1:55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</row>
    <row r="448" spans="1:55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</row>
    <row r="449" spans="1:55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1:55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1:55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1:55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1:55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1:55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</row>
    <row r="455" spans="1:55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</row>
    <row r="456" spans="1:55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</row>
    <row r="457" spans="1:55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</row>
    <row r="458" spans="1:55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</row>
    <row r="459" spans="1:55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</row>
    <row r="460" spans="1:55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</row>
    <row r="461" spans="1:55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</row>
    <row r="462" spans="1:55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</row>
    <row r="463" spans="1:55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</row>
    <row r="466" spans="1:55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</row>
    <row r="467" spans="1:55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</row>
    <row r="468" spans="1:55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</row>
    <row r="469" spans="1:55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</row>
    <row r="470" spans="1:55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</row>
    <row r="471" spans="1:55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</row>
    <row r="472" spans="1:55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</row>
    <row r="473" spans="1:55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</row>
    <row r="475" spans="1:55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</row>
    <row r="476" spans="1:55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</row>
    <row r="477" spans="1:55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</row>
    <row r="478" spans="1:55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</row>
    <row r="479" spans="1:55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</row>
    <row r="480" spans="1:55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</row>
    <row r="481" spans="1:55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</row>
    <row r="482" spans="1:55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</row>
    <row r="483" spans="1:55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</row>
    <row r="484" spans="1:55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</row>
    <row r="485" spans="1:55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</row>
    <row r="486" spans="1:55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</row>
    <row r="487" spans="1:55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</row>
    <row r="488" spans="1:55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</row>
    <row r="489" spans="1:55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</row>
    <row r="490" spans="1:55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</row>
    <row r="491" spans="1:55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</row>
    <row r="492" spans="1:55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</row>
    <row r="493" spans="1:55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</row>
    <row r="494" spans="1:55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</row>
    <row r="495" spans="1:55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</row>
    <row r="496" spans="1:55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</row>
    <row r="497" spans="1:55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</row>
    <row r="498" spans="1:55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</row>
    <row r="499" spans="1:55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</row>
    <row r="500" spans="1:55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</row>
    <row r="501" spans="1:55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</row>
    <row r="502" spans="1:55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</row>
    <row r="503" spans="1:55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</row>
    <row r="504" spans="1:55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</row>
    <row r="505" spans="1:55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</row>
    <row r="506" spans="1:55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</row>
    <row r="507" spans="1:55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</row>
    <row r="508" spans="1:55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</row>
    <row r="509" spans="1:55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</row>
    <row r="510" spans="1:55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</row>
    <row r="511" spans="1:55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</row>
    <row r="512" spans="1:55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</row>
    <row r="513" spans="1:55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</row>
    <row r="514" spans="1:55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</row>
    <row r="515" spans="1:55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</row>
    <row r="516" spans="1:55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</row>
    <row r="517" spans="1:55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</row>
    <row r="518" spans="1:55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</row>
    <row r="519" spans="1:55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</row>
    <row r="520" spans="1:55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</row>
    <row r="521" spans="1:55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</row>
    <row r="522" spans="1:55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</row>
    <row r="523" spans="1:55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</row>
    <row r="524" spans="1:55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</row>
    <row r="525" spans="1:55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</row>
    <row r="526" spans="1:55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</row>
    <row r="527" spans="1:55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</row>
    <row r="528" spans="1:55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</row>
    <row r="529" spans="1:55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</row>
    <row r="530" spans="1:55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</row>
    <row r="531" spans="1:55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1:55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</row>
    <row r="533" spans="1:55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</row>
    <row r="534" spans="1:55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</row>
    <row r="535" spans="1:55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</row>
    <row r="536" spans="1:55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</row>
    <row r="537" spans="1:55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</row>
    <row r="538" spans="1:55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</row>
    <row r="539" spans="1:55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</row>
    <row r="540" spans="1:55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</row>
    <row r="541" spans="1:55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</row>
    <row r="542" spans="1:55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</row>
    <row r="543" spans="1:55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</row>
    <row r="544" spans="1:55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</row>
    <row r="545" spans="1:55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</row>
    <row r="546" spans="1:55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</row>
    <row r="547" spans="1:55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</row>
    <row r="548" spans="1:55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</row>
    <row r="549" spans="1:55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</row>
    <row r="550" spans="1:55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</row>
    <row r="551" spans="1:55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</row>
    <row r="552" spans="1:55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</row>
    <row r="553" spans="1:55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</row>
    <row r="554" spans="1:55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</row>
    <row r="555" spans="1:55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</row>
    <row r="556" spans="1:55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</row>
    <row r="557" spans="1:55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</row>
    <row r="558" spans="1:55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</row>
    <row r="559" spans="1:55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</row>
    <row r="560" spans="1:55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</row>
    <row r="561" spans="1:55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</row>
    <row r="562" spans="1:55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</row>
    <row r="563" spans="1:55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</row>
    <row r="564" spans="1:55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</row>
    <row r="565" spans="1:55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</row>
    <row r="566" spans="1:55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</row>
    <row r="567" spans="1:55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</row>
    <row r="568" spans="1:55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</row>
    <row r="569" spans="1:55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</row>
    <row r="570" spans="1:55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</row>
    <row r="571" spans="1:55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</row>
    <row r="572" spans="1:55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</row>
    <row r="573" spans="1:55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</row>
    <row r="574" spans="1:55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</row>
    <row r="575" spans="1:55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</row>
    <row r="576" spans="1:55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</row>
    <row r="577" spans="1:55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</row>
    <row r="578" spans="1:55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</row>
    <row r="579" spans="1:55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</row>
    <row r="580" spans="1:55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</row>
    <row r="581" spans="1:55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</row>
    <row r="582" spans="1:55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</row>
    <row r="583" spans="1:55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</row>
    <row r="584" spans="1:55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</row>
    <row r="585" spans="1:55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</row>
    <row r="586" spans="1:55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</row>
    <row r="587" spans="1:55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</row>
    <row r="588" spans="1:55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</row>
    <row r="589" spans="1:55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</row>
    <row r="590" spans="1:55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</row>
    <row r="591" spans="1:55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</row>
    <row r="592" spans="1:55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</row>
    <row r="593" spans="1:55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</row>
    <row r="594" spans="1:55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</row>
    <row r="595" spans="1:55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</row>
    <row r="596" spans="1:55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</row>
    <row r="597" spans="1:55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</row>
    <row r="598" spans="1:55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</row>
    <row r="599" spans="1:55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</row>
    <row r="600" spans="1:55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</row>
    <row r="601" spans="1:55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</row>
    <row r="602" spans="1:55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</row>
    <row r="603" spans="1:55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</row>
    <row r="604" spans="1:55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</row>
    <row r="605" spans="1:55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</row>
    <row r="606" spans="1:55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</row>
    <row r="607" spans="1:55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</row>
    <row r="608" spans="1:55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</row>
    <row r="609" spans="1:55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</row>
    <row r="610" spans="1:55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</row>
    <row r="611" spans="1:55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</row>
    <row r="612" spans="1:55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</row>
    <row r="613" spans="1:55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</row>
    <row r="614" spans="1:55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</row>
    <row r="615" spans="1:55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</row>
    <row r="616" spans="1:55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</row>
    <row r="617" spans="1:55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</row>
    <row r="618" spans="1:55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</row>
    <row r="619" spans="1:55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</row>
    <row r="620" spans="1:55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</row>
    <row r="621" spans="1:55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</row>
    <row r="622" spans="1:55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</row>
    <row r="623" spans="1:55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</row>
    <row r="624" spans="1:55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</row>
    <row r="625" spans="1:55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</row>
    <row r="626" spans="1:55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</row>
    <row r="627" spans="1:55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</row>
    <row r="628" spans="1:55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</row>
    <row r="629" spans="1:55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</row>
    <row r="630" spans="1:55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</row>
    <row r="631" spans="1:55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</row>
    <row r="632" spans="1:55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</row>
    <row r="633" spans="1:55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</row>
    <row r="634" spans="1:55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</row>
    <row r="635" spans="1:55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</row>
    <row r="636" spans="1:55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</row>
    <row r="637" spans="1:55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</row>
    <row r="638" spans="1:55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</row>
    <row r="639" spans="1:55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</row>
    <row r="640" spans="1:55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</row>
    <row r="641" spans="1:55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</row>
    <row r="642" spans="1:55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</row>
    <row r="643" spans="1:55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</row>
    <row r="644" spans="1:55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</row>
    <row r="645" spans="1:55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</row>
    <row r="646" spans="1:55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</row>
    <row r="647" spans="1:55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</row>
    <row r="648" spans="1:55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</row>
    <row r="649" spans="1:55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</row>
    <row r="650" spans="1:55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</row>
    <row r="651" spans="1:55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</row>
    <row r="652" spans="1:55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</row>
    <row r="653" spans="1:55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</row>
    <row r="654" spans="1:55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</row>
    <row r="655" spans="1:55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</row>
    <row r="656" spans="1:55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</row>
    <row r="657" spans="1:55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</row>
    <row r="658" spans="1:55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</row>
    <row r="659" spans="1:55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</row>
    <row r="660" spans="1:55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</row>
    <row r="661" spans="1:55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</row>
    <row r="662" spans="1:55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</row>
    <row r="663" spans="1:55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</row>
    <row r="664" spans="1:55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</row>
    <row r="665" spans="1:55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</row>
    <row r="666" spans="1:55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</row>
    <row r="667" spans="1:55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</row>
    <row r="668" spans="1:55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</row>
    <row r="669" spans="1:55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</row>
    <row r="670" spans="1:55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</row>
    <row r="671" spans="1:55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</row>
    <row r="672" spans="1:55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</row>
    <row r="673" spans="1:55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</row>
    <row r="674" spans="1:55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</row>
    <row r="675" spans="1:55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</row>
    <row r="676" spans="1:55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</row>
    <row r="677" spans="1:55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</row>
    <row r="678" spans="1:55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</row>
    <row r="679" spans="1:55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</row>
    <row r="680" spans="1:55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</row>
    <row r="681" spans="1:55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</row>
    <row r="682" spans="1:55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</row>
    <row r="683" spans="1:55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</row>
    <row r="684" spans="1:55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</row>
    <row r="685" spans="1:55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</row>
    <row r="686" spans="1:55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</row>
    <row r="687" spans="1:55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</row>
    <row r="688" spans="1:55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</row>
    <row r="689" spans="1:55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</row>
    <row r="690" spans="1:55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</row>
    <row r="691" spans="1:55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</row>
    <row r="692" spans="1:55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</row>
    <row r="693" spans="1:55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</row>
    <row r="694" spans="1:55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</row>
    <row r="695" spans="1:55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</row>
    <row r="696" spans="1:55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</row>
    <row r="697" spans="1:55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</row>
    <row r="698" spans="1:55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</row>
    <row r="699" spans="1:55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</row>
    <row r="700" spans="1:55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</row>
    <row r="701" spans="1:55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</row>
    <row r="702" spans="1:55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</row>
    <row r="703" spans="1:55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</row>
    <row r="704" spans="1:55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</row>
    <row r="705" spans="1:55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</row>
    <row r="706" spans="1:55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</row>
    <row r="707" spans="1:55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</row>
    <row r="708" spans="1:55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</row>
    <row r="709" spans="1:55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</row>
    <row r="710" spans="1:55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</row>
    <row r="711" spans="1:55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</row>
    <row r="712" spans="1:55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</row>
    <row r="713" spans="1:55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</row>
    <row r="714" spans="1:55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</row>
    <row r="715" spans="1:55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</row>
    <row r="716" spans="1:55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</row>
    <row r="717" spans="1:55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</row>
    <row r="718" spans="1:55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</row>
    <row r="719" spans="1:55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</row>
    <row r="720" spans="1:55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</row>
    <row r="721" spans="1:55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</row>
    <row r="722" spans="1:55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</row>
    <row r="723" spans="1:55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</row>
    <row r="724" spans="1:55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</row>
    <row r="725" spans="1:55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</row>
    <row r="726" spans="1:55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</row>
    <row r="727" spans="1:55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</row>
    <row r="728" spans="1:55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</row>
    <row r="729" spans="1:55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</row>
    <row r="730" spans="1:55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</row>
    <row r="731" spans="1:55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</row>
    <row r="732" spans="1:55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</row>
    <row r="733" spans="1:55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</row>
    <row r="734" spans="1:55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</row>
    <row r="735" spans="1:55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</row>
    <row r="736" spans="1:55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</row>
    <row r="737" spans="1:55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</row>
    <row r="738" spans="1:55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</row>
    <row r="739" spans="1:55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</row>
    <row r="740" spans="1:55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</row>
    <row r="741" spans="1:55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</row>
    <row r="742" spans="1:55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</row>
    <row r="743" spans="1:55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</row>
    <row r="744" spans="1:55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</row>
    <row r="745" spans="1:55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</row>
    <row r="746" spans="1:55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</row>
    <row r="747" spans="1:55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</row>
    <row r="748" spans="1:55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</row>
    <row r="749" spans="1:55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</row>
    <row r="750" spans="1:55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</row>
    <row r="751" spans="1:55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</row>
    <row r="752" spans="1:55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</row>
    <row r="753" spans="1:55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</row>
    <row r="754" spans="1:55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</row>
    <row r="755" spans="1:55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</row>
    <row r="756" spans="1:55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</row>
    <row r="757" spans="1:55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</row>
    <row r="758" spans="1:55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</row>
    <row r="759" spans="1:55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</row>
    <row r="760" spans="1:55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</row>
    <row r="761" spans="1:55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</row>
    <row r="762" spans="1:55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</row>
    <row r="763" spans="1:55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</row>
    <row r="764" spans="1:55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</row>
    <row r="765" spans="1:55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</row>
    <row r="766" spans="1:55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</row>
    <row r="767" spans="1:55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</row>
    <row r="768" spans="1:55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</row>
    <row r="769" spans="1:55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</row>
    <row r="770" spans="1:55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</row>
    <row r="771" spans="1:55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</row>
    <row r="772" spans="1:55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</row>
    <row r="773" spans="1:55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</row>
    <row r="774" spans="1:55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</row>
    <row r="775" spans="1:55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</row>
    <row r="776" spans="1:55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</row>
    <row r="777" spans="1:55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</row>
    <row r="778" spans="1:55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</row>
    <row r="779" spans="1:55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</row>
    <row r="780" spans="1:55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</row>
    <row r="781" spans="1:55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</row>
    <row r="782" spans="1:55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</row>
    <row r="783" spans="1:55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</row>
    <row r="784" spans="1:55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</row>
    <row r="785" spans="1:55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</row>
    <row r="786" spans="1:55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</row>
    <row r="787" spans="1:55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</row>
    <row r="788" spans="1:55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</row>
    <row r="789" spans="1:55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</row>
    <row r="790" spans="1:55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</row>
    <row r="791" spans="1:55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</row>
    <row r="792" spans="1:55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</row>
    <row r="793" spans="1:55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</row>
    <row r="794" spans="1:55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</row>
    <row r="795" spans="1:55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</row>
    <row r="796" spans="1:55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</row>
    <row r="797" spans="1:55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</row>
    <row r="798" spans="1:55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</row>
    <row r="799" spans="1:55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</row>
    <row r="800" spans="1:55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</row>
    <row r="801" spans="1:55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</row>
    <row r="802" spans="1:55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</row>
    <row r="803" spans="1:55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</row>
    <row r="804" spans="1:55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</row>
    <row r="805" spans="1:55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</row>
    <row r="806" spans="1:55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</row>
    <row r="807" spans="1:55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</row>
    <row r="808" spans="1:55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</row>
    <row r="809" spans="1:55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</row>
    <row r="810" spans="1:55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</row>
    <row r="811" spans="1:55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</row>
    <row r="812" spans="1:55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</row>
    <row r="813" spans="1:55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</row>
    <row r="814" spans="1:55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</row>
    <row r="815" spans="1:55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</row>
    <row r="816" spans="1:55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</row>
    <row r="817" spans="1:55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</row>
    <row r="818" spans="1:55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</row>
    <row r="819" spans="1:55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</row>
    <row r="820" spans="1:55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</row>
    <row r="821" spans="1:55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</row>
    <row r="822" spans="1:55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</row>
    <row r="823" spans="1:55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</row>
    <row r="824" spans="1:55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</row>
    <row r="825" spans="1:55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</row>
    <row r="826" spans="1:55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</row>
    <row r="827" spans="1:55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</row>
    <row r="828" spans="1:55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</row>
    <row r="829" spans="1:55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</row>
    <row r="830" spans="1:55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</row>
    <row r="831" spans="1:55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</row>
    <row r="832" spans="1:55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</row>
    <row r="833" spans="1:55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</row>
    <row r="834" spans="1:55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</row>
    <row r="835" spans="1:55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</row>
    <row r="836" spans="1:55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</row>
    <row r="837" spans="1:55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</row>
    <row r="838" spans="1:55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</row>
    <row r="839" spans="1:55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</row>
    <row r="840" spans="1:55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</row>
    <row r="841" spans="1:55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</row>
    <row r="842" spans="1:55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</row>
    <row r="843" spans="1:55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</row>
    <row r="844" spans="1:55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</row>
    <row r="845" spans="1:55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</row>
    <row r="846" spans="1:55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</row>
    <row r="847" spans="1:55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</row>
    <row r="848" spans="1:55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</row>
    <row r="849" spans="1:55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</row>
    <row r="850" spans="1:55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</row>
    <row r="851" spans="1:55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</row>
    <row r="852" spans="1:55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</row>
    <row r="853" spans="1:55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</row>
    <row r="854" spans="1:55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</row>
    <row r="855" spans="1:55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</row>
    <row r="856" spans="1:55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</row>
    <row r="857" spans="1:55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</row>
    <row r="858" spans="1:55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</row>
    <row r="859" spans="1:55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</row>
    <row r="860" spans="1:55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</row>
    <row r="861" spans="1:55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</row>
    <row r="862" spans="1:55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</row>
    <row r="863" spans="1:55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</row>
    <row r="864" spans="1:55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</row>
    <row r="865" spans="1:55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</row>
    <row r="866" spans="1:55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</row>
    <row r="867" spans="1:55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</row>
    <row r="868" spans="1:55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</row>
    <row r="869" spans="1:55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</row>
    <row r="870" spans="1:55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</row>
    <row r="871" spans="1:55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</row>
    <row r="872" spans="1:55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</row>
    <row r="873" spans="1:55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</row>
    <row r="874" spans="1:55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</row>
    <row r="875" spans="1:55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</row>
    <row r="876" spans="1:55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</row>
    <row r="877" spans="1:55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</row>
    <row r="878" spans="1:55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</row>
    <row r="879" spans="1:55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</row>
    <row r="880" spans="1:55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</row>
    <row r="881" spans="1:55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</row>
    <row r="882" spans="1:55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</row>
    <row r="883" spans="1:55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</row>
    <row r="884" spans="1:55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</row>
    <row r="885" spans="1:55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</row>
    <row r="886" spans="1:55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</row>
    <row r="887" spans="1:55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</row>
    <row r="888" spans="1:55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</row>
    <row r="889" spans="1:55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</row>
    <row r="890" spans="1:55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</row>
    <row r="891" spans="1:55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</row>
    <row r="892" spans="1:55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</row>
    <row r="893" spans="1:55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</row>
    <row r="894" spans="1:55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</row>
    <row r="895" spans="1:55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</row>
    <row r="896" spans="1:55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</row>
    <row r="897" spans="1:55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</row>
    <row r="898" spans="1:55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</row>
    <row r="899" spans="1:55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</row>
    <row r="900" spans="1:55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</row>
    <row r="901" spans="1:55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</row>
    <row r="902" spans="1:55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</row>
    <row r="903" spans="1:55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</row>
    <row r="904" spans="1:55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</row>
    <row r="905" spans="1:55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</row>
    <row r="906" spans="1:55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</row>
    <row r="907" spans="1:55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</row>
    <row r="908" spans="1:55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</row>
    <row r="909" spans="1:55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</row>
    <row r="910" spans="1:55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</row>
    <row r="911" spans="1:55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</row>
    <row r="912" spans="1:55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</row>
    <row r="913" spans="1:55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</row>
    <row r="914" spans="1:55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</row>
    <row r="915" spans="1:55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</row>
    <row r="916" spans="1:55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</row>
    <row r="917" spans="1:55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</row>
    <row r="918" spans="1:55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</row>
    <row r="919" spans="1:55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</row>
    <row r="920" spans="1:55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</row>
    <row r="921" spans="1:55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</row>
    <row r="922" spans="1:55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</row>
    <row r="923" spans="1:55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</row>
    <row r="924" spans="1:55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</row>
    <row r="925" spans="1:55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</row>
    <row r="926" spans="1:55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</row>
    <row r="927" spans="1:55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</row>
    <row r="928" spans="1:55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</row>
    <row r="929" spans="1:55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</row>
    <row r="930" spans="1:55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</row>
    <row r="931" spans="1:55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</row>
    <row r="932" spans="1:55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</row>
    <row r="933" spans="1:55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</row>
    <row r="934" spans="1:55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</row>
    <row r="935" spans="1:55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</row>
    <row r="936" spans="1:55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</row>
    <row r="937" spans="1:55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</row>
    <row r="938" spans="1:55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</row>
    <row r="939" spans="1:55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</row>
    <row r="940" spans="1:55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</row>
    <row r="941" spans="1:55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</row>
    <row r="942" spans="1:55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</row>
    <row r="943" spans="1:55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</row>
    <row r="944" spans="1:55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</row>
    <row r="945" spans="1:55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</row>
    <row r="946" spans="1:55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</row>
    <row r="947" spans="1:55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</row>
    <row r="948" spans="1:55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</row>
    <row r="949" spans="1:55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</row>
    <row r="950" spans="1:55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</row>
    <row r="951" spans="1:55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</row>
    <row r="952" spans="1:55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</row>
    <row r="953" spans="1:55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</row>
    <row r="954" spans="1:55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</row>
    <row r="955" spans="1:55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</row>
    <row r="956" spans="1:55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</row>
    <row r="957" spans="1:55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</row>
    <row r="958" spans="1:55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</row>
    <row r="959" spans="1:55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</row>
    <row r="960" spans="1:55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</row>
    <row r="961" spans="1:55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</row>
    <row r="962" spans="1:55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</row>
    <row r="963" spans="1:55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</row>
    <row r="964" spans="1:55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</row>
    <row r="965" spans="1:55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</row>
    <row r="966" spans="1:55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</row>
    <row r="967" spans="1:55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</row>
    <row r="968" spans="1:55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</row>
    <row r="969" spans="1:55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</row>
    <row r="970" spans="1:55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</row>
    <row r="971" spans="1:55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</row>
    <row r="972" spans="1:55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</row>
    <row r="973" spans="1:55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</row>
    <row r="974" spans="1:55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</row>
    <row r="975" spans="1:55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</row>
    <row r="976" spans="1:55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</row>
    <row r="977" spans="1:55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</row>
    <row r="978" spans="1:55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</row>
    <row r="979" spans="1:55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</row>
    <row r="980" spans="1:55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</row>
    <row r="981" spans="1:55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</row>
    <row r="982" spans="1:55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</row>
    <row r="983" spans="1:55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</row>
    <row r="984" spans="1:55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</row>
    <row r="985" spans="1:55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</row>
    <row r="986" spans="1:55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</row>
    <row r="987" spans="1:55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</row>
    <row r="988" spans="1:55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</row>
    <row r="989" spans="1:55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</row>
    <row r="990" spans="1:55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</row>
    <row r="991" spans="1:55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</row>
    <row r="992" spans="1:55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</row>
    <row r="993" spans="1:55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</row>
    <row r="994" spans="1:55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</row>
    <row r="995" spans="1:55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</row>
    <row r="996" spans="1:55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</row>
    <row r="997" spans="1:55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</row>
    <row r="998" spans="1:55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</row>
    <row r="999" spans="1:55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</row>
    <row r="1000" spans="1:55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</row>
  </sheetData>
  <autoFilter ref="A3:AI3" xr:uid="{00000000-0009-0000-0000-000000000000}"/>
  <mergeCells count="7">
    <mergeCell ref="AC2:AD2"/>
    <mergeCell ref="A1:L1"/>
    <mergeCell ref="A2:C2"/>
    <mergeCell ref="D2:L2"/>
    <mergeCell ref="M2:X2"/>
    <mergeCell ref="Y2:AB2"/>
    <mergeCell ref="AF2:AJ2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FC07-9454-4FD4-832A-39D388CE2416}">
  <dimension ref="B4:K27"/>
  <sheetViews>
    <sheetView rightToLeft="1" topLeftCell="A9" zoomScaleNormal="100" workbookViewId="0">
      <selection activeCell="B2" sqref="B2"/>
    </sheetView>
  </sheetViews>
  <sheetFormatPr defaultColWidth="8.69921875" defaultRowHeight="13.8" x14ac:dyDescent="0.25"/>
  <cols>
    <col min="2" max="2" width="34.8984375" bestFit="1" customWidth="1"/>
    <col min="3" max="3" width="39.3984375" customWidth="1"/>
    <col min="4" max="4" width="17" customWidth="1"/>
    <col min="5" max="5" width="33" customWidth="1"/>
    <col min="6" max="6" width="23.69921875" customWidth="1"/>
    <col min="28" max="28" width="34.8984375" bestFit="1" customWidth="1"/>
    <col min="29" max="29" width="33.69921875" bestFit="1" customWidth="1"/>
    <col min="30" max="30" width="10.8984375" bestFit="1" customWidth="1"/>
    <col min="31" max="32" width="31.3984375" bestFit="1" customWidth="1"/>
  </cols>
  <sheetData>
    <row r="4" spans="2:11" ht="17.399999999999999" x14ac:dyDescent="0.25">
      <c r="B4" s="11"/>
      <c r="C4" s="7" t="s">
        <v>42</v>
      </c>
      <c r="D4" s="12"/>
      <c r="E4" s="12"/>
      <c r="F4" s="12"/>
      <c r="G4" s="12"/>
      <c r="H4" s="12"/>
      <c r="I4" s="12"/>
      <c r="J4" s="12"/>
      <c r="K4" s="12"/>
    </row>
    <row r="5" spans="2:1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2:1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2:11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2:11" ht="27.6" x14ac:dyDescent="0.25">
      <c r="B9" s="8" t="s">
        <v>43</v>
      </c>
      <c r="C9" s="13">
        <v>1200000</v>
      </c>
      <c r="D9" s="9" t="s">
        <v>44</v>
      </c>
      <c r="E9" s="9" t="s">
        <v>45</v>
      </c>
      <c r="F9" s="9" t="s">
        <v>46</v>
      </c>
      <c r="G9" s="11"/>
      <c r="H9" s="11"/>
      <c r="I9" s="11"/>
      <c r="J9" s="11"/>
      <c r="K9" s="11"/>
    </row>
    <row r="10" spans="2:11" x14ac:dyDescent="0.25">
      <c r="B10" s="8" t="s">
        <v>47</v>
      </c>
      <c r="C10" s="13">
        <f>D26</f>
        <v>67500</v>
      </c>
      <c r="D10" s="11">
        <v>2500</v>
      </c>
      <c r="E10" s="11"/>
      <c r="F10" s="11"/>
      <c r="G10" s="11"/>
      <c r="H10" s="11"/>
      <c r="I10" s="11"/>
      <c r="J10" s="11"/>
      <c r="K10" s="11"/>
    </row>
    <row r="11" spans="2:11" x14ac:dyDescent="0.25">
      <c r="B11" s="8" t="s">
        <v>48</v>
      </c>
      <c r="C11" s="14">
        <f>SUM(C9:C10)</f>
        <v>1267500</v>
      </c>
      <c r="D11" s="15">
        <v>2500</v>
      </c>
      <c r="E11" s="16">
        <f>(D11*11)/C11</f>
        <v>2.1696252465483234E-2</v>
      </c>
      <c r="F11" s="16">
        <f>(D11*12)/C11</f>
        <v>2.3668639053254437E-2</v>
      </c>
      <c r="G11" s="11"/>
      <c r="H11" s="11"/>
      <c r="I11" s="11"/>
      <c r="J11" s="11"/>
      <c r="K11" s="11"/>
    </row>
    <row r="12" spans="2:11" x14ac:dyDescent="0.25">
      <c r="B12" s="8"/>
      <c r="C12" s="13"/>
      <c r="D12" s="17"/>
      <c r="E12" s="18">
        <v>0.08</v>
      </c>
      <c r="F12" s="11" t="s">
        <v>49</v>
      </c>
      <c r="G12" s="11"/>
      <c r="H12" s="11"/>
      <c r="I12" s="11"/>
      <c r="J12" s="11"/>
      <c r="K12" s="11"/>
    </row>
    <row r="13" spans="2:11" x14ac:dyDescent="0.25">
      <c r="B13" s="8" t="s">
        <v>65</v>
      </c>
      <c r="C13" s="13">
        <v>3000</v>
      </c>
      <c r="D13" s="15">
        <v>3000</v>
      </c>
      <c r="E13" s="11"/>
      <c r="F13" s="11"/>
      <c r="G13" s="11"/>
      <c r="H13" s="11"/>
      <c r="I13" s="11"/>
      <c r="J13" s="11"/>
      <c r="K13" s="11"/>
    </row>
    <row r="14" spans="2:11" ht="16.2" x14ac:dyDescent="0.25">
      <c r="B14" s="8" t="s">
        <v>58</v>
      </c>
      <c r="C14" s="13">
        <v>0</v>
      </c>
      <c r="D14" s="19">
        <v>500</v>
      </c>
      <c r="E14" s="18">
        <f>SUM(E10:E13)</f>
        <v>0.10169625246548324</v>
      </c>
      <c r="F14" s="11" t="s">
        <v>64</v>
      </c>
      <c r="G14" s="11"/>
      <c r="H14" s="11"/>
      <c r="I14" s="11"/>
      <c r="J14" s="11"/>
      <c r="K14" s="11"/>
    </row>
    <row r="15" spans="2:11" x14ac:dyDescent="0.25">
      <c r="B15" s="11"/>
      <c r="C15" s="11"/>
      <c r="D15" s="17"/>
      <c r="E15" s="20"/>
      <c r="F15" s="11"/>
      <c r="G15" s="11"/>
      <c r="H15" s="11"/>
      <c r="I15" s="11"/>
      <c r="J15" s="11"/>
      <c r="K15" s="11"/>
    </row>
    <row r="16" spans="2:11" ht="17.399999999999999" x14ac:dyDescent="0.25">
      <c r="B16" s="11"/>
      <c r="C16" s="10" t="s">
        <v>60</v>
      </c>
      <c r="D16" s="17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21" t="s">
        <v>50</v>
      </c>
      <c r="D17" s="22">
        <v>24000</v>
      </c>
      <c r="E17" s="11" t="s">
        <v>63</v>
      </c>
      <c r="F17" s="11">
        <v>20</v>
      </c>
      <c r="G17" s="11"/>
      <c r="H17" s="11"/>
      <c r="I17" s="11"/>
      <c r="J17" s="11"/>
      <c r="K17" s="11"/>
    </row>
    <row r="18" spans="2:11" x14ac:dyDescent="0.25">
      <c r="B18" s="11"/>
      <c r="C18" s="21" t="s">
        <v>51</v>
      </c>
      <c r="D18" s="22">
        <v>4500</v>
      </c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 t="s">
        <v>52</v>
      </c>
      <c r="D19" s="15">
        <v>2500</v>
      </c>
      <c r="E19" s="11"/>
      <c r="F19" s="11"/>
      <c r="G19" s="11"/>
      <c r="H19" s="11"/>
      <c r="I19" s="11"/>
      <c r="J19" s="11"/>
      <c r="K19" s="11"/>
    </row>
    <row r="20" spans="2:11" x14ac:dyDescent="0.25">
      <c r="B20" s="23"/>
      <c r="C20" s="11" t="s">
        <v>53</v>
      </c>
      <c r="D20" s="15">
        <v>3000</v>
      </c>
      <c r="E20" s="11"/>
      <c r="F20" s="11"/>
      <c r="G20" s="11"/>
      <c r="H20" s="11"/>
      <c r="I20" s="11"/>
      <c r="J20" s="11"/>
      <c r="K20" s="11"/>
    </row>
    <row r="21" spans="2:11" x14ac:dyDescent="0.25">
      <c r="B21" s="20"/>
      <c r="C21" s="11" t="s">
        <v>54</v>
      </c>
      <c r="D21" s="22">
        <v>26000</v>
      </c>
      <c r="E21" s="11"/>
      <c r="F21" s="20"/>
      <c r="G21" s="11"/>
      <c r="H21" s="11"/>
      <c r="I21" s="11"/>
      <c r="J21" s="11"/>
      <c r="K21" s="11"/>
    </row>
    <row r="22" spans="2:11" x14ac:dyDescent="0.25">
      <c r="B22" s="11"/>
      <c r="C22" s="21" t="s">
        <v>59</v>
      </c>
      <c r="D22" s="22">
        <v>0</v>
      </c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 t="s">
        <v>55</v>
      </c>
      <c r="D23" s="15">
        <v>0</v>
      </c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 t="s">
        <v>56</v>
      </c>
      <c r="D24" s="15">
        <v>5000</v>
      </c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 t="s">
        <v>61</v>
      </c>
      <c r="D25" s="15">
        <v>2500</v>
      </c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 t="s">
        <v>62</v>
      </c>
      <c r="D26" s="15">
        <f>SUM(D17:D25)</f>
        <v>67500</v>
      </c>
      <c r="E26" s="11">
        <v>27</v>
      </c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1">
    <mergeCell ref="C4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3A6D4-1B50-49CA-AF86-BCE9D4ADDFBC}">
  <dimension ref="A1"/>
  <sheetViews>
    <sheetView tabSelected="1" workbookViewId="0">
      <selection activeCell="T12" sqref="T12:U23"/>
    </sheetView>
  </sheetViews>
  <sheetFormatPr defaultRowHeight="13.8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422eef-5fc7-4c64-96ae-6eea566f8dd5">
      <Terms xmlns="http://schemas.microsoft.com/office/infopath/2007/PartnerControls"/>
    </lcf76f155ced4ddcb4097134ff3c332f>
    <TaxCatchAll xmlns="825ae8f6-5565-4850-b6e5-f44fc63723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85C564641BC5849869AD0933477BB02" ma:contentTypeVersion="18" ma:contentTypeDescription="צור מסמך חדש." ma:contentTypeScope="" ma:versionID="88dec429b76b3d971c8de7f54362433e">
  <xsd:schema xmlns:xsd="http://www.w3.org/2001/XMLSchema" xmlns:xs="http://www.w3.org/2001/XMLSchema" xmlns:p="http://schemas.microsoft.com/office/2006/metadata/properties" xmlns:ns2="0f422eef-5fc7-4c64-96ae-6eea566f8dd5" xmlns:ns3="825ae8f6-5565-4850-b6e5-f44fc6372387" targetNamespace="http://schemas.microsoft.com/office/2006/metadata/properties" ma:root="true" ma:fieldsID="7cafbe0e1edfb5db7278529086e71b6a" ns2:_="" ns3:_="">
    <xsd:import namespace="0f422eef-5fc7-4c64-96ae-6eea566f8dd5"/>
    <xsd:import namespace="825ae8f6-5565-4850-b6e5-f44fc63723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422eef-5fc7-4c64-96ae-6eea566f8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תגיות תמונה" ma:readOnly="false" ma:fieldId="{5cf76f15-5ced-4ddc-b409-7134ff3c332f}" ma:taxonomyMulti="true" ma:sspId="db7f1e89-0f3e-493e-b4c7-12377c7743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ae8f6-5565-4850-b6e5-f44fc637238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f146cc-23b9-406a-b8fb-0c4166a59ab5}" ma:internalName="TaxCatchAll" ma:showField="CatchAllData" ma:web="825ae8f6-5565-4850-b6e5-f44fc6372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E58F11-993D-4E15-91C4-BBEA6990FD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4FA87E-E3D7-4D11-B14C-03F820A0B7C9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0f422eef-5fc7-4c64-96ae-6eea566f8dd5"/>
    <ds:schemaRef ds:uri="825ae8f6-5565-4850-b6e5-f44fc6372387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B847B7-D696-45E9-A3D4-3857CEACE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422eef-5fc7-4c64-96ae-6eea566f8dd5"/>
    <ds:schemaRef ds:uri="825ae8f6-5565-4850-b6e5-f44fc63723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תרשימים</vt:lpstr>
      </vt:variant>
      <vt:variant>
        <vt:i4>2</vt:i4>
      </vt:variant>
    </vt:vector>
  </HeadingPairs>
  <TitlesOfParts>
    <vt:vector size="5" baseType="lpstr">
      <vt:lpstr>ניתוח עיסקאות</vt:lpstr>
      <vt:lpstr>חישוב תשואה</vt:lpstr>
      <vt:lpstr>גיליון1</vt:lpstr>
      <vt:lpstr>תרשים2</vt:lpstr>
      <vt:lpstr>תרשים1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אופק משפחתי – ליווי כלכלי לחיים</cp:lastModifiedBy>
  <dcterms:created xsi:type="dcterms:W3CDTF">2020-11-18T15:44:39Z</dcterms:created>
  <dcterms:modified xsi:type="dcterms:W3CDTF">2025-11-30T11:28:01Z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0x010100185C564641BC5849869AD0933477BB02</vt:lpwstr>
  </property>
  <property fmtid="{D5CDD505-2E9C-101B-9397-08002B2CF9AE}" pid="3" name="MediaServiceImageTags">
    <vt:lpwstr/>
  </property>
</Properties>
</file>